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БЮДЖЕТЫ\Бюджет на 2024 год\ОТЧЕТЫ ОБ ИСПОЛНЕНИИ\Исполнение бюджета за 2024 год\Для размещения на сайте\"/>
    </mc:Choice>
  </mc:AlternateContent>
  <bookViews>
    <workbookView xWindow="0" yWindow="0" windowWidth="28800" windowHeight="11235"/>
  </bookViews>
  <sheets>
    <sheet name="МП 24" sheetId="6" r:id="rId1"/>
  </sheets>
  <definedNames>
    <definedName name="_xlnm._FilterDatabase" localSheetId="0" hidden="1">'МП 24'!$A$7:$X$7</definedName>
    <definedName name="Excel_BuiltIn__FilterDatabase_1">#REF!</definedName>
  </definedNames>
  <calcPr calcId="162913"/>
</workbook>
</file>

<file path=xl/calcChain.xml><?xml version="1.0" encoding="utf-8"?>
<calcChain xmlns="http://schemas.openxmlformats.org/spreadsheetml/2006/main">
  <c r="O29" i="6" l="1"/>
  <c r="N29" i="6"/>
  <c r="L30" i="6" l="1"/>
  <c r="M30" i="6"/>
  <c r="K30" i="6"/>
  <c r="N23" i="6" l="1"/>
  <c r="O23" i="6" l="1"/>
  <c r="O28" i="6" l="1"/>
  <c r="O27" i="6"/>
  <c r="N18" i="6"/>
  <c r="O18" i="6"/>
  <c r="N20" i="6" l="1"/>
  <c r="O20" i="6" l="1"/>
  <c r="N15" i="6"/>
  <c r="N11" i="6"/>
  <c r="N22" i="6"/>
  <c r="N13" i="6"/>
  <c r="N9" i="6"/>
  <c r="N26" i="6"/>
  <c r="N19" i="6"/>
  <c r="N12" i="6"/>
  <c r="O21" i="6" l="1"/>
  <c r="O25" i="6"/>
  <c r="O26" i="6"/>
  <c r="O22" i="6"/>
  <c r="O19" i="6"/>
  <c r="N16" i="6"/>
  <c r="N17" i="6"/>
  <c r="N14" i="6"/>
  <c r="O24" i="6" l="1"/>
  <c r="O17" i="6"/>
  <c r="O8" i="6"/>
  <c r="N30" i="6" l="1"/>
  <c r="O9" i="6"/>
  <c r="O10" i="6" l="1"/>
  <c r="O11" i="6" l="1"/>
  <c r="O14" i="6" l="1"/>
  <c r="O13" i="6" l="1"/>
  <c r="E12" i="6"/>
  <c r="O12" i="6" l="1"/>
  <c r="O15" i="6"/>
  <c r="O16" i="6" l="1"/>
  <c r="O30" i="6" l="1"/>
</calcChain>
</file>

<file path=xl/sharedStrings.xml><?xml version="1.0" encoding="utf-8"?>
<sst xmlns="http://schemas.openxmlformats.org/spreadsheetml/2006/main" count="139" uniqueCount="115">
  <si>
    <t>Целевая статья</t>
  </si>
  <si>
    <t>Всего расходов:</t>
  </si>
  <si>
    <t>2400000000</t>
  </si>
  <si>
    <t>1900000000</t>
  </si>
  <si>
    <t>2100000000</t>
  </si>
  <si>
    <t>2600000000</t>
  </si>
  <si>
    <t>2500000000</t>
  </si>
  <si>
    <t>0900000000</t>
  </si>
  <si>
    <t>2700000000</t>
  </si>
  <si>
    <t>2800000000</t>
  </si>
  <si>
    <t>№</t>
  </si>
  <si>
    <t>Наименование показателей</t>
  </si>
  <si>
    <t>#Н/Д</t>
  </si>
  <si>
    <t>Муниципальная программа "Развитие физической культуры и спорта в Пограничном муниципальном округе "</t>
  </si>
  <si>
    <t>1600000000</t>
  </si>
  <si>
    <t>Муниципальная программа "Защита населения и территории Пограничного муниципального округа от чрезвычайных ситуаций природного и техногенного характера"</t>
  </si>
  <si>
    <t>Муниципальная программа "Модернизация дорожной сети в Пограничном муниципальном округе"</t>
  </si>
  <si>
    <t>Муниципальная программа "Обеспечение доступным жильем и качественными услугами ЖКХ население Пограничного муниципального округа"</t>
  </si>
  <si>
    <t>Муниципальная программа "Информационное общество Пограничного муниципального округа"</t>
  </si>
  <si>
    <t>Муниципальная программа "Развитие культуры, библиотечного обслуживания и молодежной политики в Пограничном муниципальном округе"</t>
  </si>
  <si>
    <t>Муниципальная программа "Развитие образования Пограничного муниципального округа"</t>
  </si>
  <si>
    <t>Муниципальная программа "Управление собственностью Пограничного муниципального округа"</t>
  </si>
  <si>
    <t>Муниципальная программа " Благоустройство территории Пограничного муниципального округа "</t>
  </si>
  <si>
    <t>2900000000</t>
  </si>
  <si>
    <t>Муниципальная программа " Энергосбережение и повышение энергетической эффективности на территории Пограничного муниципального округа"</t>
  </si>
  <si>
    <t>3000000000</t>
  </si>
  <si>
    <t>3100000000</t>
  </si>
  <si>
    <t>9</t>
  </si>
  <si>
    <t>10</t>
  </si>
  <si>
    <t>11</t>
  </si>
  <si>
    <t>12</t>
  </si>
  <si>
    <t>13</t>
  </si>
  <si>
    <t>Муниципальная программа "Создание условий для организации транспортного обслуживания населения между поселениями в границах муниципального округа"</t>
  </si>
  <si>
    <t>4</t>
  </si>
  <si>
    <t>5</t>
  </si>
  <si>
    <t>6</t>
  </si>
  <si>
    <t>7</t>
  </si>
  <si>
    <t>8</t>
  </si>
  <si>
    <t>14</t>
  </si>
  <si>
    <t>3400000000</t>
  </si>
  <si>
    <t>3</t>
  </si>
  <si>
    <t>Муниципальная программа "Развитие муниципальной службы в Пограничном муниципальном округе"</t>
  </si>
  <si>
    <t>1400000000</t>
  </si>
  <si>
    <t>2</t>
  </si>
  <si>
    <t>Муниципальная программа "Градостроительная деятельность на территории Пограничного муниципального округа"</t>
  </si>
  <si>
    <t>Муниципальная программа  "Профилактика экстремизма, терроризма и правонарушений на территории Пограничного муниципального округа"</t>
  </si>
  <si>
    <t>1100000000</t>
  </si>
  <si>
    <t>15</t>
  </si>
  <si>
    <t>Муниципальная программа "Укрепление общественного здоровья населения Пограничного муниципального округа"</t>
  </si>
  <si>
    <t>16</t>
  </si>
  <si>
    <t>3600000000</t>
  </si>
  <si>
    <t>17</t>
  </si>
  <si>
    <t>Муниципальная программа "Противодействие коррупции в Пограничном муниципальном округе"</t>
  </si>
  <si>
    <t>3500000000</t>
  </si>
  <si>
    <t>Процент исполнения к уточненному бюджету</t>
  </si>
  <si>
    <t>Процент исполнения к первоначальному бюджету</t>
  </si>
  <si>
    <t>(в рублях)</t>
  </si>
  <si>
    <t>Муниципальная программа "Поддержка социально ориентированных некоммерческих организаций на территории Пограничного муниципального округа"</t>
  </si>
  <si>
    <t>3800000000</t>
  </si>
  <si>
    <t>19</t>
  </si>
  <si>
    <t>18</t>
  </si>
  <si>
    <t>Муниципальная программа "Развитие территориального общественного самоуправления на территории Пограничного муниципального округа"</t>
  </si>
  <si>
    <t>3700000000</t>
  </si>
  <si>
    <t>Муниципальная программа "Развитие малого и среднего предпринимательства в Пограничном муницпальном округе"</t>
  </si>
  <si>
    <t>20</t>
  </si>
  <si>
    <t>Примечание к гр. 9</t>
  </si>
  <si>
    <t>Превышение фактических расходов к первоначальному бюджету за  счет распределения остатка средств бюджета на начало года на повышение квалификации и переподготовки муниципальных служащих Администрации Пограничного муниципального округа</t>
  </si>
  <si>
    <t xml:space="preserve">Превышение фактических расходов к первоначальному бюджету в целом по муниципальной программе в области образования за  счет распределения остатка средств бюджета на начало года на расходы бюджета, связанные с развитием образования  </t>
  </si>
  <si>
    <t xml:space="preserve">Превышение фактических расходов к первоначальному бюджету за  счет распределения остатка средств бюджета на начало года на расходы бюджета, связанные с обеспечением населения качественными услугами ЖКХ </t>
  </si>
  <si>
    <t>Превышение фактических расходов к первоначальному бюджету за  счет распределения остатка средств бюджета на начало года на расходы бюджета, связанные с благоустройством территории округа</t>
  </si>
  <si>
    <t>Превышение фактических расходов к первоначальному бюджету за  счет распределения остатка средств бюджета на начало года на расходы бюджета, связанные с энергосбережением на территории Пограничного муниципального округа</t>
  </si>
  <si>
    <t>В первоначальном бюджете не предусматривались расходы на мероприятия по противодействию коррупции в Пограничном муниципальном округе</t>
  </si>
  <si>
    <t>В первоначальном бюджете не предусматривались расходы на развитие территориального общественного самоуправления на территории Пограничного муниципального округа</t>
  </si>
  <si>
    <t>В первоначальном бюджете не предусматривались расходы на поддержку социально ориентированных некоммерческих организаций на территории Пограничного муниципального округа</t>
  </si>
  <si>
    <t>В первоначальном бюджете не предусматривались расходы на организацию и проведение мероприятий, направленных на профилактику экстремизма и терроризма</t>
  </si>
  <si>
    <t>Муниципальная программа "Развитие международных, внешнеэкономических связей и приграничного сотрудничества Пограничного муниципального округа"</t>
  </si>
  <si>
    <t>3300000000</t>
  </si>
  <si>
    <t>21</t>
  </si>
  <si>
    <t>Первоначальный бюджет 2024 года</t>
  </si>
  <si>
    <t>Кассовое исполнение за 2024 год</t>
  </si>
  <si>
    <t>Примечание к гр. 8</t>
  </si>
  <si>
    <t>(8=76*100)</t>
  </si>
  <si>
    <t>(МПА от 01.12.2023 № 202-МПА)</t>
  </si>
  <si>
    <t xml:space="preserve">Уточненный план на 2024 год               </t>
  </si>
  <si>
    <t>(Сводная бюджетная роспись на 31.12.2024 года)</t>
  </si>
  <si>
    <t>0100000000</t>
  </si>
  <si>
    <t>(8=7/5*100)</t>
  </si>
  <si>
    <t>-</t>
  </si>
  <si>
    <t>Ведомство</t>
  </si>
  <si>
    <t>В первоначальном бюджете не предусматривались  расходы на мероприятия  по поддержке среднего и малого предпринимательства. Средства распределены за счет остатка бюджетных  средств на начало  2024 года</t>
  </si>
  <si>
    <t>Превышение фактических расходов к первоначальному бюджету  в связи с распределением  дополнительных бюджетных ассигнований на мероприятия по физической культуре и спорту за счет остатка средств бюджета на начало 2024 года</t>
  </si>
  <si>
    <t>Низкое исполнение к уточненному бюджету в связи с оплатой по факту выполненных работ по замене бортов хоккейной коробки ДЮСШ (контракт расторгнут) и по укладке резинового покрытия на спортивной площадке в с. Нестеровка (окончание работ перенесено на 2025 год)</t>
  </si>
  <si>
    <t>Низкое исполнение к уточненному плану в связи с оплатой по фактически выполненным работам</t>
  </si>
  <si>
    <t>Низкое исполнение к первоначальному плану связано с сокращением расходов за счет средств субсидий из краевого бюджета на  приобретение специализированной техники на условиях лизинга в целях         осуществления мероприятий по защите   населения и территории от чрезвычайных             ситуаций природного и техногенного характера</t>
  </si>
  <si>
    <t>Остались не освоены бюджетные средства,   предусмотренные на  случай возникновения ЧС на территории Пограничного муниципального округа, зарезервированные в муниципальной программе</t>
  </si>
  <si>
    <t>Превышение первоначального плана в связи с распределением дополнительных средств  за счет остатка бюджетных средств на начало 2024 года на мероприятия по дорожной деятельности</t>
  </si>
  <si>
    <t>В первоначальном бюджете не предусматривались расходы на установление сети «Интернет» в селе Жариково. На эти цели были выделены средства субсидий из краевого бюджета.</t>
  </si>
  <si>
    <t>Низкое исполнение к первоначальному бюджету  в связи с присутствием в первоначальном плане расходов за счет субсидий из краевого бюджета на развитие сети учреждений культурно-досугового типа в размере 25 млн. руб., что соответствовало краевому бюджету (1 чтение). В течении 2024 года бюджет ПМО уточнен в соответствии с принятым краевым бюджетом на 2024, суммы на  развитие сети учреждений культурно-досугового типа исключены из расходов</t>
  </si>
  <si>
    <t xml:space="preserve">Муниципальная программа "Формирование современной городской среды территорий, входящих в состав Пограничного муниципального округа" </t>
  </si>
  <si>
    <t>22</t>
  </si>
  <si>
    <t>Непрограммные направления деятельности органов местного самоуправленияя</t>
  </si>
  <si>
    <t>9900000000</t>
  </si>
  <si>
    <t xml:space="preserve"> Сведения о фактически произведенных расходах на реализацию муниципальных программ Пограничного муниципального округа и непрограммным направлениям деятельности в сравнении с первоначально утвержденными расходами  и уточненными значениями, с учетом внесенных изменений, за 2024 год</t>
  </si>
  <si>
    <t>Низкое исполнение к первоначальному плану в связи с сокращением сумм субвенций из краевого бюджета на обеспечение детей - сирот жилыми помещениями</t>
  </si>
  <si>
    <t xml:space="preserve">Низкое исполнение к уточненному плану в связи с экономией по результатам закупочных процедур по приобретению двух автомобилей в муниципальную обственность, в связи с оплатой по факту выполненных работ по формированию земельных участков </t>
  </si>
  <si>
    <t>Превышение первоначального плана в связи с распределением дополнительных средств  за счет остатка бюджетных средств на начало 2024 года на организацию транспортного обслуживания населения, а также в связи с корректировкой суммы субсидий из краевого бюджета на организацию транспортного обслуживания населения в границах муниципального образования</t>
  </si>
  <si>
    <t>Низкое исполнение к первоначальному бюджету  в связи с присутствием в первоначальном плане расходов за счет субсидий из краевого бюджета на реализацию программ формирования современной городской среды в размере 6,5 млн. руб., что соответствовало краевому бюджету (1 чтение). В течении 2024 года бюджет ПМО уточнен в соответствии с принятым краевым бюджетом на 2024, суммы на  реализацию программ формирования современной городской среды исключены из расходов</t>
  </si>
  <si>
    <t>Превышение фактических расходов к первоначальному бюджету за  счет распределения остатка средств бюджета на начало года на расходы бюджета, связанные с приемом официальных делегаций из приграничных иностранных городов в рамках проведения мероприятий в социально-культурных областях</t>
  </si>
  <si>
    <t xml:space="preserve">Низкое исполнение  в связи с оплатой по факту выполненных работ по актуализации (внесениюизменений) в генеральный план и правила землепользования и застройки </t>
  </si>
  <si>
    <t>В первоначальном бюджете не предусматривались расходы на мероприятия по градостроительной деятельности, средства предусмотрены при уточнении бюджета Пограничного муниципального округа за счет остатка средств на начало 2024 года</t>
  </si>
  <si>
    <t xml:space="preserve">Превышение фактических расходов к первоначальному бюджету  в связи с распределением  дополнительных бюджетных ассигнований на финансирование муниципальной программы в сфере здравоохранения за счет остатка средств бюджета на начало 2024 года </t>
  </si>
  <si>
    <t>Низкое исполнение к уточненному бюджету в связи с оплатой  фактических расходов на оплату проживания медицинских работников «Поезд Здоровья»</t>
  </si>
  <si>
    <t>Низкое исполнение к уточненному бюджету в связи с отсутствием заявок от социально ориентированных организаций Пограничного муниципального округа</t>
  </si>
  <si>
    <t>Превышение первоначального плана в связи с распределением дополнительных средств  за счет остатка бюджетных средств на начало 2024 года</t>
  </si>
  <si>
    <t xml:space="preserve">Неисполнение к уточненному плану за счет экономии по оплате труда в связи с наличием вакансий в отделах Администрации ПМО,  а также средства  резервного фонда Администрации Пограничного муниципального округа частично остались невостребованными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</si>
</sst>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0"/>
      <color indexed="8"/>
      <name val="Arial Cyr"/>
      <family val="2"/>
      <charset val="204"/>
    </font>
    <font>
      <b/>
      <sz val="10"/>
      <name val="Times New Roman"/>
      <family val="1"/>
      <charset val="204"/>
    </font>
    <font>
      <b/>
      <sz val="10"/>
      <name val="Arial Cyr"/>
      <family val="2"/>
      <charset val="204"/>
    </font>
    <font>
      <sz val="10"/>
      <color rgb="FF000000"/>
      <name val="Arial"/>
      <family val="2"/>
      <charset val="204"/>
    </font>
    <font>
      <b/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indexed="8"/>
      <name val="Arial Cyr"/>
      <family val="2"/>
      <charset val="204"/>
    </font>
    <font>
      <b/>
      <i/>
      <sz val="10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6">
    <xf numFmtId="0" fontId="0" fillId="0" borderId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2" fillId="4" borderId="1" applyNumberFormat="0" applyAlignment="0" applyProtection="0"/>
    <xf numFmtId="0" fontId="3" fillId="11" borderId="2" applyNumberFormat="0" applyAlignment="0" applyProtection="0"/>
    <xf numFmtId="0" fontId="4" fillId="11" borderId="1" applyNumberFormat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0" borderId="6" applyNumberFormat="0" applyFill="0" applyAlignment="0" applyProtection="0"/>
    <xf numFmtId="0" fontId="9" fillId="12" borderId="7" applyNumberFormat="0" applyAlignment="0" applyProtection="0"/>
    <xf numFmtId="0" fontId="10" fillId="0" borderId="0" applyNumberFormat="0" applyFill="0" applyBorder="0" applyAlignment="0" applyProtection="0"/>
    <xf numFmtId="0" fontId="11" fillId="13" borderId="0" applyNumberFormat="0" applyBorder="0" applyAlignment="0" applyProtection="0"/>
    <xf numFmtId="0" fontId="17" fillId="0" borderId="0"/>
    <xf numFmtId="0" fontId="12" fillId="2" borderId="0" applyNumberFormat="0" applyBorder="0" applyAlignment="0" applyProtection="0"/>
    <xf numFmtId="0" fontId="13" fillId="0" borderId="0" applyNumberFormat="0" applyFill="0" applyBorder="0" applyAlignment="0" applyProtection="0"/>
    <xf numFmtId="0" fontId="17" fillId="14" borderId="8" applyNumberFormat="0" applyAlignment="0" applyProtection="0"/>
    <xf numFmtId="0" fontId="14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  <xf numFmtId="49" fontId="26" fillId="0" borderId="12">
      <alignment horizontal="center" vertical="top" shrinkToFit="1"/>
    </xf>
  </cellStyleXfs>
  <cellXfs count="61">
    <xf numFmtId="0" fontId="0" fillId="0" borderId="0" xfId="0"/>
    <xf numFmtId="0" fontId="23" fillId="0" borderId="0" xfId="0" applyFont="1" applyFill="1" applyBorder="1" applyAlignment="1">
      <alignment horizontal="right"/>
    </xf>
    <xf numFmtId="0" fontId="0" fillId="0" borderId="0" xfId="0" applyFont="1" applyFill="1"/>
    <xf numFmtId="0" fontId="20" fillId="0" borderId="0" xfId="0" applyFont="1" applyFill="1"/>
    <xf numFmtId="49" fontId="24" fillId="0" borderId="10" xfId="0" applyNumberFormat="1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left" vertical="center" wrapText="1"/>
    </xf>
    <xf numFmtId="49" fontId="18" fillId="0" borderId="10" xfId="0" applyNumberFormat="1" applyFont="1" applyFill="1" applyBorder="1" applyAlignment="1">
      <alignment horizontal="center" vertical="center" shrinkToFit="1"/>
    </xf>
    <xf numFmtId="49" fontId="24" fillId="0" borderId="10" xfId="0" applyNumberFormat="1" applyFont="1" applyFill="1" applyBorder="1" applyAlignment="1">
      <alignment horizontal="center" vertical="center" shrinkToFit="1"/>
    </xf>
    <xf numFmtId="4" fontId="0" fillId="0" borderId="11" xfId="0" applyNumberFormat="1" applyFont="1" applyFill="1" applyBorder="1" applyAlignment="1">
      <alignment horizontal="right" vertical="top" shrinkToFit="1"/>
    </xf>
    <xf numFmtId="4" fontId="28" fillId="0" borderId="10" xfId="0" applyNumberFormat="1" applyFont="1" applyFill="1" applyBorder="1" applyAlignment="1">
      <alignment horizontal="center" vertical="center" shrinkToFit="1"/>
    </xf>
    <xf numFmtId="0" fontId="18" fillId="0" borderId="10" xfId="0" applyFont="1" applyFill="1" applyBorder="1" applyAlignment="1">
      <alignment horizontal="left" vertical="center" wrapText="1"/>
    </xf>
    <xf numFmtId="0" fontId="24" fillId="0" borderId="10" xfId="0" applyFont="1" applyFill="1" applyBorder="1" applyAlignment="1">
      <alignment vertical="center" wrapText="1"/>
    </xf>
    <xf numFmtId="4" fontId="25" fillId="0" borderId="0" xfId="0" applyNumberFormat="1" applyFont="1" applyFill="1" applyAlignment="1">
      <alignment horizontal="right" vertical="top" shrinkToFit="1"/>
    </xf>
    <xf numFmtId="4" fontId="25" fillId="0" borderId="11" xfId="0" applyNumberFormat="1" applyFont="1" applyFill="1" applyBorder="1" applyAlignment="1">
      <alignment horizontal="right" vertical="top" shrinkToFit="1"/>
    </xf>
    <xf numFmtId="4" fontId="24" fillId="0" borderId="13" xfId="0" applyNumberFormat="1" applyFont="1" applyFill="1" applyBorder="1" applyAlignment="1">
      <alignment horizontal="center" vertical="center" shrinkToFit="1"/>
    </xf>
    <xf numFmtId="0" fontId="0" fillId="0" borderId="0" xfId="0" applyFill="1"/>
    <xf numFmtId="4" fontId="24" fillId="0" borderId="10" xfId="0" applyNumberFormat="1" applyFont="1" applyFill="1" applyBorder="1" applyAlignment="1">
      <alignment horizontal="center" vertical="center" shrinkToFit="1"/>
    </xf>
    <xf numFmtId="49" fontId="24" fillId="0" borderId="10" xfId="0" applyNumberFormat="1" applyFont="1" applyFill="1" applyBorder="1" applyAlignment="1">
      <alignment horizontal="left" vertical="center" wrapText="1"/>
    </xf>
    <xf numFmtId="0" fontId="24" fillId="0" borderId="10" xfId="0" applyFont="1" applyFill="1" applyBorder="1" applyAlignment="1">
      <alignment horizontal="left" vertical="center" wrapText="1" shrinkToFit="1"/>
    </xf>
    <xf numFmtId="0" fontId="24" fillId="0" borderId="10" xfId="0" applyFont="1" applyFill="1" applyBorder="1" applyAlignment="1">
      <alignment vertical="center" wrapText="1" shrinkToFit="1"/>
    </xf>
    <xf numFmtId="0" fontId="27" fillId="0" borderId="10" xfId="0" applyFont="1" applyFill="1" applyBorder="1" applyAlignment="1">
      <alignment horizontal="left"/>
    </xf>
    <xf numFmtId="0" fontId="27" fillId="0" borderId="10" xfId="0" applyFont="1" applyFill="1" applyBorder="1" applyAlignment="1">
      <alignment horizontal="right"/>
    </xf>
    <xf numFmtId="0" fontId="25" fillId="0" borderId="0" xfId="0" applyFont="1" applyFill="1"/>
    <xf numFmtId="0" fontId="20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4" fontId="18" fillId="0" borderId="0" xfId="0" applyNumberFormat="1" applyFont="1" applyFill="1" applyAlignment="1">
      <alignment horizontal="center" vertical="center"/>
    </xf>
    <xf numFmtId="4" fontId="28" fillId="0" borderId="15" xfId="0" applyNumberFormat="1" applyFont="1" applyFill="1" applyBorder="1" applyAlignment="1">
      <alignment horizontal="center" vertical="center" shrinkToFit="1"/>
    </xf>
    <xf numFmtId="49" fontId="24" fillId="0" borderId="10" xfId="18" applyNumberFormat="1" applyFont="1" applyFill="1" applyBorder="1" applyAlignment="1">
      <alignment horizontal="center" vertical="center" wrapText="1" shrinkToFit="1"/>
    </xf>
    <xf numFmtId="0" fontId="29" fillId="0" borderId="10" xfId="0" applyFont="1" applyFill="1" applyBorder="1" applyAlignment="1">
      <alignment horizontal="left" vertical="center" wrapText="1"/>
    </xf>
    <xf numFmtId="0" fontId="29" fillId="0" borderId="10" xfId="0" applyFont="1" applyFill="1" applyBorder="1" applyAlignment="1">
      <alignment horizontal="center" vertical="center" wrapText="1"/>
    </xf>
    <xf numFmtId="0" fontId="30" fillId="0" borderId="11" xfId="0" applyFont="1" applyFill="1" applyBorder="1" applyAlignment="1">
      <alignment horizontal="center" vertical="center" wrapText="1"/>
    </xf>
    <xf numFmtId="4" fontId="29" fillId="0" borderId="15" xfId="0" applyNumberFormat="1" applyFont="1" applyFill="1" applyBorder="1" applyAlignment="1">
      <alignment horizontal="center" vertical="center" wrapText="1"/>
    </xf>
    <xf numFmtId="49" fontId="24" fillId="0" borderId="10" xfId="0" applyNumberFormat="1" applyFont="1" applyFill="1" applyBorder="1" applyAlignment="1">
      <alignment horizontal="center" vertical="center" wrapText="1"/>
    </xf>
    <xf numFmtId="4" fontId="31" fillId="0" borderId="10" xfId="0" applyNumberFormat="1" applyFont="1" applyFill="1" applyBorder="1" applyAlignment="1">
      <alignment horizontal="center" vertical="center" wrapText="1"/>
    </xf>
    <xf numFmtId="0" fontId="25" fillId="0" borderId="0" xfId="0" applyFont="1" applyFill="1" applyAlignment="1">
      <alignment wrapText="1"/>
    </xf>
    <xf numFmtId="4" fontId="24" fillId="0" borderId="15" xfId="0" applyNumberFormat="1" applyFont="1" applyFill="1" applyBorder="1" applyAlignment="1">
      <alignment horizontal="right" vertical="top"/>
    </xf>
    <xf numFmtId="0" fontId="18" fillId="0" borderId="10" xfId="0" applyFont="1" applyFill="1" applyBorder="1" applyAlignment="1">
      <alignment horizontal="center" wrapText="1"/>
    </xf>
    <xf numFmtId="0" fontId="20" fillId="0" borderId="0" xfId="0" applyFont="1" applyFill="1" applyAlignment="1">
      <alignment horizontal="center" wrapText="1"/>
    </xf>
    <xf numFmtId="0" fontId="18" fillId="0" borderId="0" xfId="0" applyFont="1" applyFill="1" applyAlignment="1">
      <alignment horizontal="center" wrapText="1"/>
    </xf>
    <xf numFmtId="0" fontId="19" fillId="0" borderId="0" xfId="0" applyFont="1" applyFill="1" applyBorder="1" applyAlignment="1">
      <alignment horizontal="right" vertical="center" wrapText="1"/>
    </xf>
    <xf numFmtId="4" fontId="24" fillId="0" borderId="10" xfId="0" applyNumberFormat="1" applyFont="1" applyFill="1" applyBorder="1" applyAlignment="1">
      <alignment horizontal="center" vertical="center" wrapText="1"/>
    </xf>
    <xf numFmtId="4" fontId="24" fillId="0" borderId="15" xfId="0" applyNumberFormat="1" applyFont="1" applyFill="1" applyBorder="1" applyAlignment="1">
      <alignment horizontal="center" vertical="center" shrinkToFit="1"/>
    </xf>
    <xf numFmtId="0" fontId="18" fillId="0" borderId="16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center" wrapText="1"/>
    </xf>
    <xf numFmtId="0" fontId="18" fillId="0" borderId="17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center" vertical="center" wrapText="1"/>
    </xf>
    <xf numFmtId="0" fontId="24" fillId="0" borderId="18" xfId="0" applyFont="1" applyFill="1" applyBorder="1" applyAlignment="1">
      <alignment vertical="center" wrapText="1"/>
    </xf>
    <xf numFmtId="49" fontId="29" fillId="0" borderId="10" xfId="0" applyNumberFormat="1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wrapText="1"/>
    </xf>
    <xf numFmtId="0" fontId="25" fillId="0" borderId="10" xfId="0" applyFont="1" applyFill="1" applyBorder="1" applyAlignment="1">
      <alignment vertical="center"/>
    </xf>
    <xf numFmtId="4" fontId="18" fillId="0" borderId="10" xfId="0" applyNumberFormat="1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8" fillId="15" borderId="10" xfId="0" applyFont="1" applyFill="1" applyBorder="1" applyAlignment="1">
      <alignment horizontal="left" vertical="center" wrapText="1"/>
    </xf>
  </cellXfs>
  <cellStyles count="26">
    <cellStyle name="ex69" xfId="25"/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Приложение 6, 7 раздел подраздел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C3C3C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tabSelected="1" zoomScaleNormal="100" workbookViewId="0">
      <pane ySplit="7" topLeftCell="A27" activePane="bottomLeft" state="frozen"/>
      <selection pane="bottomLeft" activeCell="P29" sqref="P29"/>
    </sheetView>
  </sheetViews>
  <sheetFormatPr defaultRowHeight="12.75" outlineLevelRow="1" x14ac:dyDescent="0.2"/>
  <cols>
    <col min="1" max="1" width="7.140625" style="2" customWidth="1"/>
    <col min="2" max="2" width="64.140625" style="2" customWidth="1"/>
    <col min="3" max="3" width="9.5703125" style="2" customWidth="1"/>
    <col min="4" max="4" width="12.28515625" style="2" customWidth="1"/>
    <col min="5" max="10" width="0" style="2" hidden="1" customWidth="1"/>
    <col min="11" max="11" width="15.28515625" style="2" customWidth="1"/>
    <col min="12" max="12" width="15.140625" style="2" customWidth="1"/>
    <col min="13" max="13" width="15.5703125" style="24" customWidth="1"/>
    <col min="14" max="14" width="15.42578125" style="24" customWidth="1"/>
    <col min="15" max="15" width="15.140625" style="24" customWidth="1"/>
    <col min="16" max="16" width="33.42578125" style="24" customWidth="1"/>
    <col min="17" max="17" width="33.28515625" style="38" customWidth="1"/>
    <col min="18" max="16384" width="9.140625" style="2"/>
  </cols>
  <sheetData>
    <row r="2" spans="1:17" s="3" customFormat="1" ht="20.25" customHeight="1" x14ac:dyDescent="0.3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23"/>
      <c r="N2" s="23"/>
      <c r="O2" s="23"/>
      <c r="P2" s="23"/>
      <c r="Q2" s="37"/>
    </row>
    <row r="3" spans="1:17" ht="40.5" customHeight="1" x14ac:dyDescent="0.3">
      <c r="A3" s="58" t="s">
        <v>102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</row>
    <row r="4" spans="1:17" x14ac:dyDescent="0.2">
      <c r="B4" s="1"/>
      <c r="C4" s="1"/>
      <c r="D4" s="1"/>
      <c r="E4" s="1"/>
      <c r="F4" s="1"/>
      <c r="G4" s="1"/>
      <c r="H4" s="1"/>
      <c r="I4" s="1"/>
      <c r="J4" s="1"/>
      <c r="K4" s="1"/>
      <c r="Q4" s="39" t="s">
        <v>56</v>
      </c>
    </row>
    <row r="5" spans="1:17" ht="54.75" customHeight="1" x14ac:dyDescent="0.2">
      <c r="A5" s="47" t="s">
        <v>10</v>
      </c>
      <c r="B5" s="48" t="s">
        <v>11</v>
      </c>
      <c r="C5" s="48" t="s">
        <v>88</v>
      </c>
      <c r="D5" s="48" t="s">
        <v>0</v>
      </c>
      <c r="E5" s="44" t="s">
        <v>12</v>
      </c>
      <c r="F5" s="44" t="s">
        <v>12</v>
      </c>
      <c r="G5" s="44" t="s">
        <v>12</v>
      </c>
      <c r="H5" s="44" t="s">
        <v>12</v>
      </c>
      <c r="I5" s="44" t="s">
        <v>12</v>
      </c>
      <c r="J5" s="44" t="s">
        <v>12</v>
      </c>
      <c r="K5" s="48" t="s">
        <v>78</v>
      </c>
      <c r="L5" s="48" t="s">
        <v>83</v>
      </c>
      <c r="M5" s="48" t="s">
        <v>79</v>
      </c>
      <c r="N5" s="48" t="s">
        <v>55</v>
      </c>
      <c r="O5" s="48" t="s">
        <v>54</v>
      </c>
      <c r="P5" s="49" t="s">
        <v>80</v>
      </c>
      <c r="Q5" s="49" t="s">
        <v>65</v>
      </c>
    </row>
    <row r="6" spans="1:17" ht="53.25" customHeight="1" x14ac:dyDescent="0.2">
      <c r="A6" s="42"/>
      <c r="B6" s="43"/>
      <c r="C6" s="43"/>
      <c r="D6" s="43"/>
      <c r="E6" s="44"/>
      <c r="F6" s="44"/>
      <c r="G6" s="44"/>
      <c r="H6" s="44"/>
      <c r="I6" s="44"/>
      <c r="J6" s="44"/>
      <c r="K6" s="53" t="s">
        <v>82</v>
      </c>
      <c r="L6" s="53" t="s">
        <v>84</v>
      </c>
      <c r="M6" s="43"/>
      <c r="N6" s="53" t="s">
        <v>86</v>
      </c>
      <c r="O6" s="53" t="s">
        <v>81</v>
      </c>
      <c r="P6" s="50"/>
      <c r="Q6" s="50"/>
    </row>
    <row r="7" spans="1:17" ht="15.75" customHeight="1" x14ac:dyDescent="0.2">
      <c r="A7" s="42">
        <v>1</v>
      </c>
      <c r="B7" s="43">
        <v>2</v>
      </c>
      <c r="C7" s="43">
        <v>3</v>
      </c>
      <c r="D7" s="43">
        <v>4</v>
      </c>
      <c r="E7" s="44"/>
      <c r="F7" s="44"/>
      <c r="G7" s="44"/>
      <c r="H7" s="44"/>
      <c r="I7" s="44"/>
      <c r="J7" s="44"/>
      <c r="K7" s="45">
        <v>5</v>
      </c>
      <c r="L7" s="45">
        <v>6</v>
      </c>
      <c r="M7" s="45">
        <v>7</v>
      </c>
      <c r="N7" s="43">
        <v>8</v>
      </c>
      <c r="O7" s="43">
        <v>9</v>
      </c>
      <c r="P7" s="43">
        <v>10</v>
      </c>
      <c r="Q7" s="46">
        <v>11</v>
      </c>
    </row>
    <row r="8" spans="1:17" s="34" customFormat="1" ht="96" customHeight="1" x14ac:dyDescent="0.2">
      <c r="A8" s="32">
        <v>1</v>
      </c>
      <c r="B8" s="28" t="s">
        <v>63</v>
      </c>
      <c r="C8" s="29"/>
      <c r="D8" s="52" t="s">
        <v>85</v>
      </c>
      <c r="E8" s="30"/>
      <c r="F8" s="30"/>
      <c r="G8" s="30"/>
      <c r="H8" s="30"/>
      <c r="I8" s="30"/>
      <c r="J8" s="30"/>
      <c r="K8" s="31">
        <v>0</v>
      </c>
      <c r="L8" s="31">
        <v>5000</v>
      </c>
      <c r="M8" s="31">
        <v>5000</v>
      </c>
      <c r="N8" s="40" t="s">
        <v>87</v>
      </c>
      <c r="O8" s="40">
        <f>M8/L8*100</f>
        <v>100</v>
      </c>
      <c r="P8" s="55" t="s">
        <v>89</v>
      </c>
      <c r="Q8" s="10"/>
    </row>
    <row r="9" spans="1:17" ht="109.5" customHeight="1" outlineLevel="1" x14ac:dyDescent="0.2">
      <c r="A9" s="4" t="s">
        <v>43</v>
      </c>
      <c r="B9" s="5" t="s">
        <v>13</v>
      </c>
      <c r="C9" s="6"/>
      <c r="D9" s="7" t="s">
        <v>7</v>
      </c>
      <c r="E9" s="8"/>
      <c r="F9" s="8"/>
      <c r="G9" s="8"/>
      <c r="H9" s="8"/>
      <c r="I9" s="8"/>
      <c r="J9" s="8"/>
      <c r="K9" s="26">
        <v>2136515.9</v>
      </c>
      <c r="L9" s="26">
        <v>13835575.640000001</v>
      </c>
      <c r="M9" s="9">
        <v>10257202.539999999</v>
      </c>
      <c r="N9" s="40">
        <f>M9/K9*100</f>
        <v>480.09015706365676</v>
      </c>
      <c r="O9" s="40">
        <f t="shared" ref="O9:O16" si="0">M9/L9*100</f>
        <v>74.136434991150097</v>
      </c>
      <c r="P9" s="55" t="s">
        <v>90</v>
      </c>
      <c r="Q9" s="10" t="s">
        <v>91</v>
      </c>
    </row>
    <row r="10" spans="1:17" s="15" customFormat="1" ht="81.75" customHeight="1" outlineLevel="1" x14ac:dyDescent="0.2">
      <c r="A10" s="4" t="s">
        <v>40</v>
      </c>
      <c r="B10" s="11" t="s">
        <v>45</v>
      </c>
      <c r="C10" s="6"/>
      <c r="D10" s="7" t="s">
        <v>46</v>
      </c>
      <c r="E10" s="12"/>
      <c r="F10" s="13"/>
      <c r="G10" s="13"/>
      <c r="H10" s="13"/>
      <c r="I10" s="13"/>
      <c r="J10" s="13"/>
      <c r="K10" s="14">
        <v>0</v>
      </c>
      <c r="L10" s="14">
        <v>200000</v>
      </c>
      <c r="M10" s="14">
        <v>14900</v>
      </c>
      <c r="N10" s="40" t="s">
        <v>87</v>
      </c>
      <c r="O10" s="40">
        <f t="shared" si="0"/>
        <v>7.4499999999999993</v>
      </c>
      <c r="P10" s="55" t="s">
        <v>74</v>
      </c>
      <c r="Q10" s="10" t="s">
        <v>92</v>
      </c>
    </row>
    <row r="11" spans="1:17" s="15" customFormat="1" ht="107.25" customHeight="1" outlineLevel="1" x14ac:dyDescent="0.2">
      <c r="A11" s="4" t="s">
        <v>33</v>
      </c>
      <c r="B11" s="11" t="s">
        <v>41</v>
      </c>
      <c r="C11" s="7"/>
      <c r="D11" s="7" t="s">
        <v>42</v>
      </c>
      <c r="E11" s="12"/>
      <c r="F11" s="13"/>
      <c r="G11" s="13"/>
      <c r="H11" s="13"/>
      <c r="I11" s="13"/>
      <c r="J11" s="13"/>
      <c r="K11" s="14">
        <v>30000</v>
      </c>
      <c r="L11" s="14">
        <v>148000</v>
      </c>
      <c r="M11" s="14">
        <v>147960</v>
      </c>
      <c r="N11" s="40">
        <f t="shared" ref="N11:N16" si="1">M11/K11*100</f>
        <v>493.20000000000005</v>
      </c>
      <c r="O11" s="40">
        <f t="shared" si="0"/>
        <v>99.972972972972968</v>
      </c>
      <c r="P11" s="55" t="s">
        <v>66</v>
      </c>
      <c r="Q11" s="56" t="s">
        <v>87</v>
      </c>
    </row>
    <row r="12" spans="1:17" ht="139.5" customHeight="1" outlineLevel="1" x14ac:dyDescent="0.2">
      <c r="A12" s="4" t="s">
        <v>34</v>
      </c>
      <c r="B12" s="11" t="s">
        <v>15</v>
      </c>
      <c r="C12" s="7"/>
      <c r="D12" s="7" t="s">
        <v>14</v>
      </c>
      <c r="E12" s="16" t="e">
        <f>#REF!</f>
        <v>#REF!</v>
      </c>
      <c r="F12" s="8"/>
      <c r="G12" s="8"/>
      <c r="H12" s="8"/>
      <c r="I12" s="8"/>
      <c r="J12" s="8"/>
      <c r="K12" s="14">
        <v>15746444.859999999</v>
      </c>
      <c r="L12" s="14">
        <v>2500000</v>
      </c>
      <c r="M12" s="14">
        <v>2315477.2999999998</v>
      </c>
      <c r="N12" s="40">
        <f t="shared" si="1"/>
        <v>14.704762380249429</v>
      </c>
      <c r="O12" s="40">
        <f t="shared" si="0"/>
        <v>92.619091999999995</v>
      </c>
      <c r="P12" s="55" t="s">
        <v>93</v>
      </c>
      <c r="Q12" s="10" t="s">
        <v>94</v>
      </c>
    </row>
    <row r="13" spans="1:17" ht="71.25" customHeight="1" outlineLevel="1" x14ac:dyDescent="0.2">
      <c r="A13" s="4" t="s">
        <v>35</v>
      </c>
      <c r="B13" s="5" t="s">
        <v>16</v>
      </c>
      <c r="C13" s="7"/>
      <c r="D13" s="7" t="s">
        <v>3</v>
      </c>
      <c r="E13" s="8"/>
      <c r="F13" s="8"/>
      <c r="G13" s="8"/>
      <c r="H13" s="8"/>
      <c r="I13" s="8"/>
      <c r="J13" s="8"/>
      <c r="K13" s="41">
        <v>220041153.38999999</v>
      </c>
      <c r="L13" s="41">
        <v>257196554.38999999</v>
      </c>
      <c r="M13" s="16">
        <v>256253082.08000001</v>
      </c>
      <c r="N13" s="40">
        <f t="shared" si="1"/>
        <v>116.45688914646715</v>
      </c>
      <c r="O13" s="40">
        <f t="shared" si="0"/>
        <v>99.633170703924236</v>
      </c>
      <c r="P13" s="55" t="s">
        <v>95</v>
      </c>
      <c r="Q13" s="56" t="s">
        <v>87</v>
      </c>
    </row>
    <row r="14" spans="1:17" ht="80.25" customHeight="1" outlineLevel="1" x14ac:dyDescent="0.2">
      <c r="A14" s="4" t="s">
        <v>36</v>
      </c>
      <c r="B14" s="17" t="s">
        <v>17</v>
      </c>
      <c r="C14" s="7"/>
      <c r="D14" s="7" t="s">
        <v>4</v>
      </c>
      <c r="E14" s="8"/>
      <c r="F14" s="8"/>
      <c r="G14" s="8"/>
      <c r="H14" s="8"/>
      <c r="I14" s="8"/>
      <c r="J14" s="8"/>
      <c r="K14" s="41">
        <v>2753549.21</v>
      </c>
      <c r="L14" s="41">
        <v>15579863.5</v>
      </c>
      <c r="M14" s="16">
        <v>15402303.720000001</v>
      </c>
      <c r="N14" s="40">
        <f t="shared" si="1"/>
        <v>559.36184703232527</v>
      </c>
      <c r="O14" s="40">
        <f t="shared" si="0"/>
        <v>98.860325188343282</v>
      </c>
      <c r="P14" s="55" t="s">
        <v>68</v>
      </c>
      <c r="Q14" s="56" t="s">
        <v>87</v>
      </c>
    </row>
    <row r="15" spans="1:17" ht="66" customHeight="1" outlineLevel="1" x14ac:dyDescent="0.2">
      <c r="A15" s="4" t="s">
        <v>37</v>
      </c>
      <c r="B15" s="11" t="s">
        <v>18</v>
      </c>
      <c r="C15" s="7"/>
      <c r="D15" s="7" t="s">
        <v>2</v>
      </c>
      <c r="E15" s="8"/>
      <c r="F15" s="8"/>
      <c r="G15" s="8"/>
      <c r="H15" s="8"/>
      <c r="I15" s="8"/>
      <c r="J15" s="8"/>
      <c r="K15" s="41">
        <v>11696505</v>
      </c>
      <c r="L15" s="41">
        <v>23354044</v>
      </c>
      <c r="M15" s="16">
        <v>23314809.800000001</v>
      </c>
      <c r="N15" s="40">
        <f t="shared" si="1"/>
        <v>199.33142250612471</v>
      </c>
      <c r="O15" s="40">
        <f t="shared" si="0"/>
        <v>99.832002543114157</v>
      </c>
      <c r="P15" s="55" t="s">
        <v>96</v>
      </c>
      <c r="Q15" s="56" t="s">
        <v>87</v>
      </c>
    </row>
    <row r="16" spans="1:17" ht="169.5" customHeight="1" outlineLevel="1" x14ac:dyDescent="0.2">
      <c r="A16" s="4" t="s">
        <v>27</v>
      </c>
      <c r="B16" s="17" t="s">
        <v>19</v>
      </c>
      <c r="C16" s="7"/>
      <c r="D16" s="7" t="s">
        <v>6</v>
      </c>
      <c r="E16" s="8"/>
      <c r="F16" s="8"/>
      <c r="G16" s="8"/>
      <c r="H16" s="8"/>
      <c r="I16" s="8"/>
      <c r="J16" s="8"/>
      <c r="K16" s="41">
        <v>132995665.56999999</v>
      </c>
      <c r="L16" s="41">
        <v>124083353.41</v>
      </c>
      <c r="M16" s="41">
        <v>118937043.56</v>
      </c>
      <c r="N16" s="40">
        <f t="shared" si="1"/>
        <v>89.429263014139011</v>
      </c>
      <c r="O16" s="40">
        <f t="shared" si="0"/>
        <v>95.852538065283099</v>
      </c>
      <c r="P16" s="55" t="s">
        <v>97</v>
      </c>
      <c r="Q16" s="56" t="s">
        <v>87</v>
      </c>
    </row>
    <row r="17" spans="1:17" ht="96.75" customHeight="1" outlineLevel="1" x14ac:dyDescent="0.2">
      <c r="A17" s="4" t="s">
        <v>28</v>
      </c>
      <c r="B17" s="17" t="s">
        <v>20</v>
      </c>
      <c r="C17" s="7"/>
      <c r="D17" s="7" t="s">
        <v>5</v>
      </c>
      <c r="E17" s="8"/>
      <c r="F17" s="8"/>
      <c r="G17" s="8"/>
      <c r="H17" s="8"/>
      <c r="I17" s="8"/>
      <c r="J17" s="8"/>
      <c r="K17" s="41">
        <v>476222619.19999999</v>
      </c>
      <c r="L17" s="41">
        <v>519106205.08999997</v>
      </c>
      <c r="M17" s="16">
        <v>518608210.5</v>
      </c>
      <c r="N17" s="40">
        <f t="shared" ref="N17" si="2">M17/K17*100</f>
        <v>108.90037339494771</v>
      </c>
      <c r="O17" s="40">
        <f t="shared" ref="O17" si="3">M17/L17*100</f>
        <v>99.904066916342558</v>
      </c>
      <c r="P17" s="55" t="s">
        <v>67</v>
      </c>
      <c r="Q17" s="56" t="s">
        <v>87</v>
      </c>
    </row>
    <row r="18" spans="1:17" ht="108.75" customHeight="1" x14ac:dyDescent="0.2">
      <c r="A18" s="4" t="s">
        <v>29</v>
      </c>
      <c r="B18" s="51" t="s">
        <v>21</v>
      </c>
      <c r="C18" s="7"/>
      <c r="D18" s="7" t="s">
        <v>8</v>
      </c>
      <c r="K18" s="41">
        <v>38394162.75</v>
      </c>
      <c r="L18" s="41">
        <v>31649258.82</v>
      </c>
      <c r="M18" s="41">
        <v>29625558.93</v>
      </c>
      <c r="N18" s="40">
        <f t="shared" ref="N18:N23" si="4">M18/K18*100</f>
        <v>77.161622517735466</v>
      </c>
      <c r="O18" s="40">
        <f t="shared" ref="O18:O23" si="5">M18/L18*100</f>
        <v>93.605853768931951</v>
      </c>
      <c r="P18" s="55" t="s">
        <v>103</v>
      </c>
      <c r="Q18" s="60" t="s">
        <v>104</v>
      </c>
    </row>
    <row r="19" spans="1:17" ht="149.25" customHeight="1" outlineLevel="1" x14ac:dyDescent="0.2">
      <c r="A19" s="4" t="s">
        <v>30</v>
      </c>
      <c r="B19" s="18" t="s">
        <v>32</v>
      </c>
      <c r="C19" s="7"/>
      <c r="D19" s="7" t="s">
        <v>9</v>
      </c>
      <c r="E19" s="8"/>
      <c r="F19" s="8"/>
      <c r="G19" s="8"/>
      <c r="H19" s="8"/>
      <c r="I19" s="8"/>
      <c r="J19" s="8"/>
      <c r="K19" s="41">
        <v>5221619.9400000004</v>
      </c>
      <c r="L19" s="41">
        <v>7665877.9699999997</v>
      </c>
      <c r="M19" s="16">
        <v>7406542.5599999996</v>
      </c>
      <c r="N19" s="40">
        <f t="shared" si="4"/>
        <v>141.84376965589723</v>
      </c>
      <c r="O19" s="40">
        <f t="shared" si="5"/>
        <v>96.617016198080691</v>
      </c>
      <c r="P19" s="55" t="s">
        <v>105</v>
      </c>
      <c r="Q19" s="56" t="s">
        <v>87</v>
      </c>
    </row>
    <row r="20" spans="1:17" ht="84.75" customHeight="1" outlineLevel="1" x14ac:dyDescent="0.2">
      <c r="A20" s="4" t="s">
        <v>31</v>
      </c>
      <c r="B20" s="19" t="s">
        <v>22</v>
      </c>
      <c r="C20" s="7"/>
      <c r="D20" s="7" t="s">
        <v>23</v>
      </c>
      <c r="E20" s="13"/>
      <c r="F20" s="13"/>
      <c r="G20" s="13"/>
      <c r="H20" s="13"/>
      <c r="I20" s="13"/>
      <c r="J20" s="13"/>
      <c r="K20" s="41">
        <v>32047364</v>
      </c>
      <c r="L20" s="41">
        <v>56450097.530000001</v>
      </c>
      <c r="M20" s="41">
        <v>54492820.700000003</v>
      </c>
      <c r="N20" s="40">
        <f t="shared" si="4"/>
        <v>170.03838662050333</v>
      </c>
      <c r="O20" s="40">
        <f t="shared" si="5"/>
        <v>96.532730826621133</v>
      </c>
      <c r="P20" s="55" t="s">
        <v>69</v>
      </c>
      <c r="Q20" s="56" t="s">
        <v>87</v>
      </c>
    </row>
    <row r="21" spans="1:17" ht="99.75" customHeight="1" outlineLevel="1" x14ac:dyDescent="0.2">
      <c r="A21" s="4" t="s">
        <v>38</v>
      </c>
      <c r="B21" s="19" t="s">
        <v>24</v>
      </c>
      <c r="C21" s="7"/>
      <c r="D21" s="7" t="s">
        <v>25</v>
      </c>
      <c r="E21" s="13"/>
      <c r="F21" s="13"/>
      <c r="G21" s="13"/>
      <c r="H21" s="13"/>
      <c r="I21" s="13"/>
      <c r="J21" s="13"/>
      <c r="K21" s="41">
        <v>0</v>
      </c>
      <c r="L21" s="41">
        <v>13671153</v>
      </c>
      <c r="M21" s="16">
        <v>13641342.25</v>
      </c>
      <c r="N21" s="40" t="s">
        <v>87</v>
      </c>
      <c r="O21" s="40">
        <f t="shared" si="5"/>
        <v>99.781944141799897</v>
      </c>
      <c r="P21" s="55" t="s">
        <v>70</v>
      </c>
      <c r="Q21" s="56" t="s">
        <v>87</v>
      </c>
    </row>
    <row r="22" spans="1:17" ht="183" customHeight="1" outlineLevel="1" x14ac:dyDescent="0.2">
      <c r="A22" s="4" t="s">
        <v>47</v>
      </c>
      <c r="B22" s="19" t="s">
        <v>98</v>
      </c>
      <c r="C22" s="7"/>
      <c r="D22" s="7" t="s">
        <v>26</v>
      </c>
      <c r="E22" s="13"/>
      <c r="F22" s="13"/>
      <c r="G22" s="13"/>
      <c r="H22" s="13"/>
      <c r="I22" s="13"/>
      <c r="J22" s="13"/>
      <c r="K22" s="41">
        <v>18800217.789999999</v>
      </c>
      <c r="L22" s="41">
        <v>12540773.15</v>
      </c>
      <c r="M22" s="16">
        <v>12517129.050000001</v>
      </c>
      <c r="N22" s="40">
        <f t="shared" si="4"/>
        <v>66.579702372692566</v>
      </c>
      <c r="O22" s="40">
        <f t="shared" si="5"/>
        <v>99.811462182457234</v>
      </c>
      <c r="P22" s="55" t="s">
        <v>106</v>
      </c>
      <c r="Q22" s="56" t="s">
        <v>87</v>
      </c>
    </row>
    <row r="23" spans="1:17" ht="125.25" customHeight="1" outlineLevel="1" x14ac:dyDescent="0.2">
      <c r="A23" s="4" t="s">
        <v>49</v>
      </c>
      <c r="B23" s="19" t="s">
        <v>75</v>
      </c>
      <c r="C23" s="6"/>
      <c r="D23" s="7" t="s">
        <v>76</v>
      </c>
      <c r="E23" s="8"/>
      <c r="F23" s="8"/>
      <c r="G23" s="8"/>
      <c r="H23" s="8"/>
      <c r="I23" s="8"/>
      <c r="J23" s="8"/>
      <c r="K23" s="41">
        <v>50000</v>
      </c>
      <c r="L23" s="41">
        <v>105756</v>
      </c>
      <c r="M23" s="41">
        <v>105756</v>
      </c>
      <c r="N23" s="40">
        <f t="shared" si="4"/>
        <v>211.512</v>
      </c>
      <c r="O23" s="40">
        <f t="shared" si="5"/>
        <v>100</v>
      </c>
      <c r="P23" s="55" t="s">
        <v>107</v>
      </c>
      <c r="Q23" s="56" t="s">
        <v>87</v>
      </c>
    </row>
    <row r="24" spans="1:17" ht="91.5" customHeight="1" outlineLevel="1" x14ac:dyDescent="0.2">
      <c r="A24" s="4" t="s">
        <v>51</v>
      </c>
      <c r="B24" s="19" t="s">
        <v>44</v>
      </c>
      <c r="C24" s="7"/>
      <c r="D24" s="7" t="s">
        <v>39</v>
      </c>
      <c r="E24" s="13"/>
      <c r="F24" s="13"/>
      <c r="G24" s="13"/>
      <c r="H24" s="13"/>
      <c r="I24" s="13"/>
      <c r="J24" s="13"/>
      <c r="K24" s="41">
        <v>0</v>
      </c>
      <c r="L24" s="41">
        <v>300000</v>
      </c>
      <c r="M24" s="16">
        <v>160000</v>
      </c>
      <c r="N24" s="40" t="s">
        <v>87</v>
      </c>
      <c r="O24" s="40">
        <f t="shared" ref="O24:O30" si="6">M24/L24*100</f>
        <v>53.333333333333336</v>
      </c>
      <c r="P24" s="55" t="s">
        <v>109</v>
      </c>
      <c r="Q24" s="10" t="s">
        <v>108</v>
      </c>
    </row>
    <row r="25" spans="1:17" ht="68.25" customHeight="1" outlineLevel="1" x14ac:dyDescent="0.2">
      <c r="A25" s="4" t="s">
        <v>60</v>
      </c>
      <c r="B25" s="19" t="s">
        <v>52</v>
      </c>
      <c r="C25" s="7"/>
      <c r="D25" s="7" t="s">
        <v>53</v>
      </c>
      <c r="E25" s="13"/>
      <c r="F25" s="13"/>
      <c r="G25" s="13"/>
      <c r="H25" s="13"/>
      <c r="I25" s="13"/>
      <c r="J25" s="13"/>
      <c r="K25" s="41">
        <v>0</v>
      </c>
      <c r="L25" s="41">
        <v>10000</v>
      </c>
      <c r="M25" s="16">
        <v>10000</v>
      </c>
      <c r="N25" s="40" t="s">
        <v>87</v>
      </c>
      <c r="O25" s="40">
        <f t="shared" si="6"/>
        <v>100</v>
      </c>
      <c r="P25" s="55" t="s">
        <v>71</v>
      </c>
      <c r="Q25" s="56" t="s">
        <v>87</v>
      </c>
    </row>
    <row r="26" spans="1:17" ht="104.25" customHeight="1" outlineLevel="1" x14ac:dyDescent="0.2">
      <c r="A26" s="4" t="s">
        <v>59</v>
      </c>
      <c r="B26" s="5" t="s">
        <v>48</v>
      </c>
      <c r="C26" s="7"/>
      <c r="D26" s="7" t="s">
        <v>50</v>
      </c>
      <c r="E26" s="13"/>
      <c r="F26" s="13"/>
      <c r="G26" s="13"/>
      <c r="H26" s="13"/>
      <c r="I26" s="13"/>
      <c r="J26" s="13"/>
      <c r="K26" s="41">
        <v>30000</v>
      </c>
      <c r="L26" s="41">
        <v>270000</v>
      </c>
      <c r="M26" s="16">
        <v>105000</v>
      </c>
      <c r="N26" s="40">
        <f t="shared" ref="N26:N30" si="7">M26/K26*100</f>
        <v>350</v>
      </c>
      <c r="O26" s="40">
        <f t="shared" si="6"/>
        <v>38.888888888888893</v>
      </c>
      <c r="P26" s="55" t="s">
        <v>110</v>
      </c>
      <c r="Q26" s="10" t="s">
        <v>111</v>
      </c>
    </row>
    <row r="27" spans="1:17" ht="70.5" customHeight="1" outlineLevel="1" x14ac:dyDescent="0.2">
      <c r="A27" s="4" t="s">
        <v>64</v>
      </c>
      <c r="B27" s="11" t="s">
        <v>61</v>
      </c>
      <c r="C27" s="7"/>
      <c r="D27" s="27" t="s">
        <v>62</v>
      </c>
      <c r="E27" s="13"/>
      <c r="F27" s="13"/>
      <c r="G27" s="13"/>
      <c r="H27" s="13"/>
      <c r="I27" s="13"/>
      <c r="J27" s="13"/>
      <c r="K27" s="41">
        <v>0</v>
      </c>
      <c r="L27" s="41">
        <v>9476322.2100000009</v>
      </c>
      <c r="M27" s="41">
        <v>9426468.4600000009</v>
      </c>
      <c r="N27" s="40" t="s">
        <v>87</v>
      </c>
      <c r="O27" s="40">
        <f t="shared" si="6"/>
        <v>99.47391246419005</v>
      </c>
      <c r="P27" s="10" t="s">
        <v>72</v>
      </c>
      <c r="Q27" s="56" t="s">
        <v>87</v>
      </c>
    </row>
    <row r="28" spans="1:17" ht="87.75" customHeight="1" outlineLevel="1" x14ac:dyDescent="0.2">
      <c r="A28" s="4" t="s">
        <v>77</v>
      </c>
      <c r="B28" s="11" t="s">
        <v>57</v>
      </c>
      <c r="C28" s="7"/>
      <c r="D28" s="27" t="s">
        <v>58</v>
      </c>
      <c r="E28" s="13"/>
      <c r="F28" s="13"/>
      <c r="G28" s="13"/>
      <c r="H28" s="13"/>
      <c r="I28" s="13"/>
      <c r="J28" s="13"/>
      <c r="K28" s="41">
        <v>0</v>
      </c>
      <c r="L28" s="41">
        <v>300000</v>
      </c>
      <c r="M28" s="41">
        <v>200000</v>
      </c>
      <c r="N28" s="40" t="s">
        <v>87</v>
      </c>
      <c r="O28" s="40">
        <f t="shared" si="6"/>
        <v>66.666666666666657</v>
      </c>
      <c r="P28" s="10" t="s">
        <v>73</v>
      </c>
      <c r="Q28" s="10" t="s">
        <v>112</v>
      </c>
    </row>
    <row r="29" spans="1:17" ht="98.25" customHeight="1" outlineLevel="1" x14ac:dyDescent="0.2">
      <c r="A29" s="4" t="s">
        <v>99</v>
      </c>
      <c r="B29" s="11" t="s">
        <v>100</v>
      </c>
      <c r="C29" s="7"/>
      <c r="D29" s="27" t="s">
        <v>101</v>
      </c>
      <c r="E29" s="13"/>
      <c r="F29" s="13"/>
      <c r="G29" s="13"/>
      <c r="H29" s="13"/>
      <c r="I29" s="13"/>
      <c r="J29" s="13"/>
      <c r="K29" s="41">
        <v>161482158.05000001</v>
      </c>
      <c r="L29" s="41">
        <v>196622089.31999999</v>
      </c>
      <c r="M29" s="41">
        <v>174450982.91</v>
      </c>
      <c r="N29" s="40">
        <f>M29/K29*100</f>
        <v>108.03111936117699</v>
      </c>
      <c r="O29" s="40">
        <f t="shared" si="6"/>
        <v>88.724000194140558</v>
      </c>
      <c r="P29" s="55" t="s">
        <v>113</v>
      </c>
      <c r="Q29" s="10" t="s">
        <v>114</v>
      </c>
    </row>
    <row r="30" spans="1:17" s="22" customFormat="1" ht="15.75" x14ac:dyDescent="0.25">
      <c r="A30" s="54"/>
      <c r="B30" s="20" t="s">
        <v>1</v>
      </c>
      <c r="C30" s="21"/>
      <c r="D30" s="21"/>
      <c r="E30" s="13">
        <v>346106.24</v>
      </c>
      <c r="F30" s="13">
        <v>0</v>
      </c>
      <c r="G30" s="13">
        <v>346106.24</v>
      </c>
      <c r="H30" s="13">
        <v>0</v>
      </c>
      <c r="I30" s="13">
        <v>346106.24</v>
      </c>
      <c r="J30" s="13">
        <v>0</v>
      </c>
      <c r="K30" s="35">
        <f>K8+K9+K10+K11+K12+K13+K14+K15+K16+K17+K18+K19+K20+K21+K22+K23+K24+K25+K26+K27+K28+K29</f>
        <v>1117647975.6599998</v>
      </c>
      <c r="L30" s="35">
        <f t="shared" ref="L30:M30" si="8">L8+L9+L10+L11+L12+L13+L14+L15+L16+L17+L18+L19+L20+L21+L22+L23+L24+L25+L26+L27+L28+L29</f>
        <v>1285069924.03</v>
      </c>
      <c r="M30" s="35">
        <f t="shared" si="8"/>
        <v>1247397590.3599999</v>
      </c>
      <c r="N30" s="40">
        <f t="shared" si="7"/>
        <v>111.60916652878825</v>
      </c>
      <c r="O30" s="40">
        <f t="shared" si="6"/>
        <v>97.068460403161637</v>
      </c>
      <c r="P30" s="33"/>
      <c r="Q30" s="36"/>
    </row>
    <row r="31" spans="1:17" x14ac:dyDescent="0.2">
      <c r="M31" s="25"/>
      <c r="N31" s="25"/>
      <c r="O31" s="25"/>
      <c r="P31" s="25"/>
    </row>
    <row r="32" spans="1:17" x14ac:dyDescent="0.2">
      <c r="M32" s="25"/>
      <c r="N32" s="25"/>
      <c r="O32" s="25"/>
      <c r="P32" s="25"/>
    </row>
  </sheetData>
  <autoFilter ref="A7:X7"/>
  <mergeCells count="2">
    <mergeCell ref="A2:L2"/>
    <mergeCell ref="A3:Q3"/>
  </mergeCells>
  <pageMargins left="0.70866141732283472" right="0" top="0.74803149606299213" bottom="0.74803149606299213" header="0" footer="0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МП 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205</dc:creator>
  <cp:lastModifiedBy>104</cp:lastModifiedBy>
  <cp:lastPrinted>2025-04-24T05:20:52Z</cp:lastPrinted>
  <dcterms:created xsi:type="dcterms:W3CDTF">2019-06-18T02:48:46Z</dcterms:created>
  <dcterms:modified xsi:type="dcterms:W3CDTF">2025-04-25T01:51:40Z</dcterms:modified>
</cp:coreProperties>
</file>